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Maria Anna\231\AAA_Brunella 2017\Programmazione acquisti\"/>
    </mc:Choice>
  </mc:AlternateContent>
  <xr:revisionPtr revIDLastSave="0" documentId="13_ncr:1_{4487A586-0BC6-498D-9405-4CB25E1DD0DF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Scheda A" sheetId="2" r:id="rId1"/>
    <sheet name="Scheda B" sheetId="1" r:id="rId2"/>
    <sheet name="Scheda C" sheetId="3" r:id="rId3"/>
  </sheets>
  <definedNames>
    <definedName name="_xlnm.Print_Titles" localSheetId="0">'Scheda A'!$1:$8</definedName>
    <definedName name="_xlnm.Print_Titles" localSheetId="1">'Scheda B'!$1:$7</definedName>
    <definedName name="_xlnm.Print_Titles" localSheetId="2">'Scheda C'!$1:$6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16" i="2" s="1"/>
  <c r="C12" i="2"/>
  <c r="B12" i="2"/>
  <c r="L17" i="1"/>
  <c r="K17" i="1"/>
  <c r="O13" i="1"/>
  <c r="M17" i="1"/>
  <c r="N17" i="1"/>
  <c r="M16" i="1"/>
  <c r="O16" i="1" s="1"/>
  <c r="O14" i="1"/>
  <c r="O15" i="1"/>
  <c r="E15" i="2"/>
  <c r="E14" i="2"/>
  <c r="E13" i="2"/>
  <c r="E11" i="2"/>
  <c r="E10" i="2"/>
  <c r="E9" i="2"/>
  <c r="O10" i="1"/>
  <c r="O8" i="1"/>
  <c r="O12" i="1"/>
  <c r="E12" i="2" l="1"/>
  <c r="O11" i="1"/>
  <c r="O9" i="1"/>
  <c r="O17" i="1" s="1"/>
  <c r="C16" i="2" l="1"/>
  <c r="B16" i="2"/>
  <c r="E16" i="2" s="1"/>
</calcChain>
</file>

<file path=xl/sharedStrings.xml><?xml version="1.0" encoding="utf-8"?>
<sst xmlns="http://schemas.openxmlformats.org/spreadsheetml/2006/main" count="130" uniqueCount="81">
  <si>
    <t>Annualità nella
quale si prevede
di dare avvio alla
procedura di
affidamento</t>
  </si>
  <si>
    <t>Settore
S=Servizi
F=Forniture</t>
  </si>
  <si>
    <t>Descrizione
dell'acquisto</t>
  </si>
  <si>
    <t>Livello di
priorità
1=massima
2=media
3=minima</t>
  </si>
  <si>
    <t>primo anno</t>
  </si>
  <si>
    <t>secondo anno</t>
  </si>
  <si>
    <t>STIMA DEI COSTI DELL'ACQUISTO</t>
  </si>
  <si>
    <t>Costi su
annualità
successiva</t>
  </si>
  <si>
    <t>TOTALE</t>
  </si>
  <si>
    <t>codice AUSA</t>
  </si>
  <si>
    <t>denominazione</t>
  </si>
  <si>
    <t>Acquisto aggiunto o
variato a seguito di
modifica programma</t>
  </si>
  <si>
    <t>S</t>
  </si>
  <si>
    <t>NO</t>
  </si>
  <si>
    <t>F</t>
  </si>
  <si>
    <t>Prima annualità del primo programma nel quale l'intervento è stato inserito</t>
  </si>
  <si>
    <t>Ambito geografico di esecuzione dell'acquisto (Regionali)</t>
  </si>
  <si>
    <t>Durata del
contratto (n. mesi)</t>
  </si>
  <si>
    <t>(1) Codice CUI = sigla settore (F=forniture; S=servizi) + cf amministrazione + prima annualità del primo programma nel quale l'intervento è stato inserito + progressivo di 5 cifre della prima annualità del primo proramma</t>
  </si>
  <si>
    <t>ITF3</t>
  </si>
  <si>
    <t>00182440651</t>
  </si>
  <si>
    <t>SCHEDA A: QUADRO DELLE RISORSE NECESSARIE ALLA REALIZZAZIONE DEL PROGRAMMA</t>
  </si>
  <si>
    <t>TIPOLOGIA RISORSE</t>
  </si>
  <si>
    <t>risorse derivate da entrate aventi destinazione vincolata per legge</t>
  </si>
  <si>
    <t>risorse derivate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</si>
  <si>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</si>
  <si>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</si>
  <si>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</si>
  <si>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</t>
  </si>
  <si>
    <t>altro</t>
  </si>
  <si>
    <t>totale</t>
  </si>
  <si>
    <t>ARCO TEMPORALE DI VALIDITÀ DEL PROGRAMMA</t>
  </si>
  <si>
    <t>Disponibilità finanziaria (1)</t>
  </si>
  <si>
    <t>Primo anno</t>
  </si>
  <si>
    <t>Secondo anno</t>
  </si>
  <si>
    <t>Importo Totale (2)</t>
  </si>
  <si>
    <t>(1) La disponibilità finanziaria di ciascuna annualità è calcolata come somma delle informazioni elementari relative ai costi annuali di ciascun acquisto intervento di cui alla scheda B.</t>
  </si>
  <si>
    <t>Il referente del programma</t>
  </si>
  <si>
    <t>SCHEDA B: ELENCO DEGLI ACQUISTI DEL PROGRAMMA</t>
  </si>
  <si>
    <t>C.F.Ammini-strazione</t>
  </si>
  <si>
    <r>
      <t xml:space="preserve">CUI </t>
    </r>
    <r>
      <rPr>
        <sz val="11"/>
        <color theme="1"/>
        <rFont val="Calibri"/>
        <family val="2"/>
        <scheme val="minor"/>
      </rPr>
      <t>(1)</t>
    </r>
  </si>
  <si>
    <t>Codice Unico
Intervento -
CUI</t>
  </si>
  <si>
    <t>Importo acquisto</t>
  </si>
  <si>
    <t>Livello di priorità</t>
  </si>
  <si>
    <t>Motivo per il quale l'intervento non è riproposto (1)</t>
  </si>
  <si>
    <t>(1) breve descrizione dei motivi</t>
  </si>
  <si>
    <t>Note</t>
  </si>
  <si>
    <t>(2) Servizi o forniture che presentano caratteri di regolarità o sono destinati ad essere rinnovati entro un determinato periodo.</t>
  </si>
  <si>
    <r>
      <t xml:space="preserve">L'acquisto è
relativo a
nuovo
affidamento
di contratto in
essere </t>
    </r>
    <r>
      <rPr>
        <sz val="11"/>
        <color theme="1"/>
        <rFont val="Calibri"/>
        <family val="2"/>
        <scheme val="minor"/>
      </rPr>
      <t>(2)</t>
    </r>
  </si>
  <si>
    <r>
      <t>CENTRALE DI COMMITTENZA O
SOGGETTO AGGREGATORE AL
QUALE SI FARA' RICORSO PER
L'ESPLETAMENTO DELLA
PROCEDURA DI AFFIDAMENTO</t>
    </r>
    <r>
      <rPr>
        <sz val="11"/>
        <color theme="1"/>
        <rFont val="Calibri"/>
        <family val="2"/>
        <scheme val="minor"/>
      </rPr>
      <t xml:space="preserve"> (3)</t>
    </r>
  </si>
  <si>
    <t>(3) Dati obbligatori per i soli acquisti ricompresi nella prima annualità</t>
  </si>
  <si>
    <t>PROGRAMMA TRIENNALE DEGLI ACQUISTI DI FORNITURE E SERVIZI 2024-2025-2026 DELLA SOCIETA'
 SISTEMI SALERNO - HOLDING RETI E SERVIZI S.P.A.</t>
  </si>
  <si>
    <t>PROGRAMMA TRIENNALE  DEGLI ACQUISTI DI FORNITURE E SERVIZI 2024-2025-2026 DELLA SOCIETA'
 SISTEMI SALERNO - HOLDING RETI E SERVIZI S.P.A.</t>
  </si>
  <si>
    <t>PROGRAMMA TRIENNALE  DEGLI ACQUISTI DI FORNITURE E SERVIZI 2024-2025-2026 DELLA SOCIETA' SISTEMI SALERNO - HOLDING RETI E SERVIZI S.P.A.</t>
  </si>
  <si>
    <t>SERVIZIO DI PORTIERATO/RECEPTION E SERVIZI CONNESSI, PRESSO LA SEDE DI SISTEMI SALERNO HRS VIA S.PASSARO,1 - SALERNO</t>
  </si>
  <si>
    <t>SI</t>
  </si>
  <si>
    <t>terzo anno</t>
  </si>
  <si>
    <t>POLIZZA RCT/O (sottoscritta da HRS per società del Gruppo e collegate)</t>
  </si>
  <si>
    <t>POLIZZA INCENDIO (sottoscritta da HRS per società del Gruppo e collegate)</t>
  </si>
  <si>
    <t xml:space="preserve">ACCORDO QUADRO PER L’AFFIDAMENTO DEL SERVIZIO DI RICERCA E SELEZIONE DEL PERSONALE DA IMPIEGARE PRESSO LE SOCIETA’ DEL GRUPPO SISTEMI SALERNO </t>
  </si>
  <si>
    <t>S00182440651202400001</t>
  </si>
  <si>
    <t>S00182440651202400002</t>
  </si>
  <si>
    <t>S00182440651202400003</t>
  </si>
  <si>
    <t>S00182440651202400004</t>
  </si>
  <si>
    <t>Servizio per la fornitura di buoni pasto elettronici e buoni acquisto</t>
  </si>
  <si>
    <t>*000600324</t>
  </si>
  <si>
    <t>CUC del Gruppo Sistemi Salerno</t>
  </si>
  <si>
    <t>SCHEDA C: ELENCO DEGLI ACQUISTI PRESENTI NELLA PRIMA ANNUALITA' DEL PRECEDENTE PROGRAMMA TRIENNALE E NON RIPROPOSTI E NON AVVIATI</t>
  </si>
  <si>
    <t>(2) L'importo totale delle risorse necessarie alla realizzazione del programma triennale  è calcolato come somma delle tre annualità</t>
  </si>
  <si>
    <t>F00182440651202400001</t>
  </si>
  <si>
    <t>Terzo anno</t>
  </si>
  <si>
    <t>F00182440651202400002</t>
  </si>
  <si>
    <t>Sostituzione impianto di climatizzazione sede via Passaro</t>
  </si>
  <si>
    <t>F00182440651202400003</t>
  </si>
  <si>
    <t>Coibentazione superfici opache verticali sede via Passaro</t>
  </si>
  <si>
    <t>Sostituzione infissi sede via Passaro</t>
  </si>
  <si>
    <t>S00182440651202400005</t>
  </si>
  <si>
    <t>Aggiornamento del 20/05/2024</t>
  </si>
  <si>
    <t>F00182440651202400004</t>
  </si>
  <si>
    <t>Affidamento, per conto e nell’interesse delle società del Gruppo Sistemi Salerno, dei Servizi di revisione e controllo contabile per gli esercizi sociali 2024, 2025 e 2026</t>
  </si>
  <si>
    <t>Ufficio Staff RPCT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</si>
</sst>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.000\ &quot;€&quot;_-;\-* #,##0.000\ &quot;€&quot;_-;_-* &quot;-&quot;???\ &quot;€&quot;_-;_-@_-"/>
    <numFmt numFmtId="166" formatCode="[$€-2]\ #,##0.00;[Red]\-[$€-2]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4"/>
      <color rgb="FF55555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quotePrefix="1" applyBorder="1" applyAlignment="1">
      <alignment vertic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0" fontId="0" fillId="0" borderId="7" xfId="0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65" fontId="0" fillId="0" borderId="4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164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6" fontId="11" fillId="0" borderId="0" xfId="0" applyNumberFormat="1" applyFont="1"/>
    <xf numFmtId="0" fontId="0" fillId="3" borderId="1" xfId="0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4" fontId="0" fillId="0" borderId="1" xfId="0" applyNumberFormat="1" applyBorder="1"/>
    <xf numFmtId="0" fontId="0" fillId="3" borderId="1" xfId="0" quotePrefix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4" fontId="0" fillId="3" borderId="1" xfId="1" applyFont="1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3" borderId="0" xfId="0" applyFill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3829051</xdr:colOff>
      <xdr:row>0</xdr:row>
      <xdr:rowOff>1</xdr:rowOff>
    </xdr:from>
    <xdr:to>
      <xdr:col>1</xdr:col>
      <xdr:colOff>9526</xdr:colOff>
      <xdr:row>1</xdr:row>
      <xdr:rowOff>11954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E1A29D1-8163-4E92-8A9F-71B3204B5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1" y="1"/>
          <a:ext cx="952500" cy="5929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1438275</xdr:colOff>
      <xdr:row>0</xdr:row>
      <xdr:rowOff>1</xdr:rowOff>
    </xdr:from>
    <xdr:to>
      <xdr:col>6</xdr:col>
      <xdr:colOff>2667000</xdr:colOff>
      <xdr:row>1</xdr:row>
      <xdr:rowOff>88668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71A9CA9-BB4E-CBAE-05F2-583B46FF6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"/>
          <a:ext cx="1228725" cy="7649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819151</xdr:colOff>
      <xdr:row>0</xdr:row>
      <xdr:rowOff>0</xdr:rowOff>
    </xdr:from>
    <xdr:to>
      <xdr:col>3</xdr:col>
      <xdr:colOff>180976</xdr:colOff>
      <xdr:row>0</xdr:row>
      <xdr:rowOff>640603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B9DC98F-044D-4286-92D6-C3B17D6F6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6" y="0"/>
          <a:ext cx="952500" cy="6406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3716-FA8B-4E62-97FB-B3F9A141EA75}">
  <dimension ref="A1:E23"/>
  <sheetViews>
    <sheetView zoomScale="115" zoomScaleNormal="115" workbookViewId="0">
      <selection activeCell="J12" sqref="J12"/>
    </sheetView>
  </sheetViews>
  <sheetFormatPr defaultRowHeight="15" x14ac:dyDescent="0.25"/>
  <cols>
    <col min="1" max="1" width="71.5703125" customWidth="1"/>
    <col min="2" max="2" width="15.85546875" customWidth="1"/>
    <col min="3" max="3" width="16.28515625" customWidth="1"/>
    <col min="4" max="4" width="15.42578125" customWidth="1"/>
    <col min="5" max="5" width="26" customWidth="1"/>
  </cols>
  <sheetData>
    <row r="1" spans="1:5" ht="45.75" customHeight="1" x14ac:dyDescent="0.25">
      <c r="A1" s="38"/>
      <c r="B1" s="38"/>
      <c r="C1" s="38"/>
      <c r="D1" s="38"/>
      <c r="E1" s="38"/>
    </row>
    <row r="2" spans="1:5" ht="39.75" customHeight="1" x14ac:dyDescent="0.3">
      <c r="A2" s="50" t="s">
        <v>51</v>
      </c>
      <c r="B2" s="50"/>
      <c r="C2" s="50"/>
      <c r="D2" s="50"/>
      <c r="E2" s="50"/>
    </row>
    <row r="4" spans="1:5" ht="15.75" x14ac:dyDescent="0.25">
      <c r="A4" s="48" t="s">
        <v>21</v>
      </c>
      <c r="B4" s="49"/>
      <c r="C4" s="49"/>
      <c r="D4" s="49"/>
      <c r="E4" s="49"/>
    </row>
    <row r="6" spans="1:5" ht="24.75" customHeight="1" x14ac:dyDescent="0.25">
      <c r="A6" s="41" t="s">
        <v>22</v>
      </c>
      <c r="B6" s="45" t="s">
        <v>31</v>
      </c>
      <c r="C6" s="46"/>
      <c r="D6" s="46"/>
      <c r="E6" s="47"/>
    </row>
    <row r="7" spans="1:5" x14ac:dyDescent="0.25">
      <c r="A7" s="42"/>
      <c r="B7" s="51" t="s">
        <v>32</v>
      </c>
      <c r="C7" s="46"/>
      <c r="D7" s="52"/>
      <c r="E7" s="44" t="s">
        <v>35</v>
      </c>
    </row>
    <row r="8" spans="1:5" x14ac:dyDescent="0.25">
      <c r="A8" s="43"/>
      <c r="B8" s="6" t="s">
        <v>33</v>
      </c>
      <c r="C8" s="6" t="s">
        <v>34</v>
      </c>
      <c r="D8" s="6" t="s">
        <v>70</v>
      </c>
      <c r="E8" s="44"/>
    </row>
    <row r="9" spans="1:5" x14ac:dyDescent="0.25">
      <c r="A9" s="7" t="s">
        <v>23</v>
      </c>
      <c r="B9" s="7"/>
      <c r="C9" s="7"/>
      <c r="D9" s="7"/>
      <c r="E9" s="7">
        <f>(B9+C9+D9)</f>
        <v>0</v>
      </c>
    </row>
    <row r="10" spans="1:5" x14ac:dyDescent="0.25">
      <c r="A10" s="7" t="s">
        <v>24</v>
      </c>
      <c r="B10" s="7"/>
      <c r="C10" s="7"/>
      <c r="D10" s="7"/>
      <c r="E10" s="7">
        <f t="shared" ref="E10:E16" si="0">(B10+C10+D10)</f>
        <v>0</v>
      </c>
    </row>
    <row r="11" spans="1:5" x14ac:dyDescent="0.25">
      <c r="A11" s="7" t="s">
        <v>25</v>
      </c>
      <c r="B11" s="7"/>
      <c r="C11" s="7"/>
      <c r="D11" s="7"/>
      <c r="E11" s="7">
        <f t="shared" si="0"/>
        <v>0</v>
      </c>
    </row>
    <row r="12" spans="1:5" x14ac:dyDescent="0.25">
      <c r="A12" s="7" t="s">
        <v>26</v>
      </c>
      <c r="B12" s="65">
        <f>'Scheda B'!K17</f>
        <v>1002879.093</v>
      </c>
      <c r="C12" s="65">
        <f>'Scheda B'!L17</f>
        <v>896934.20299999998</v>
      </c>
      <c r="D12" s="65">
        <f>'Scheda B'!M17</f>
        <v>983723.34299999999</v>
      </c>
      <c r="E12" s="65">
        <f t="shared" si="0"/>
        <v>2883536.639</v>
      </c>
    </row>
    <row r="13" spans="1:5" ht="30" x14ac:dyDescent="0.25">
      <c r="A13" s="15" t="s">
        <v>27</v>
      </c>
      <c r="B13" s="7"/>
      <c r="C13" s="7"/>
      <c r="D13" s="7"/>
      <c r="E13" s="7">
        <f t="shared" si="0"/>
        <v>0</v>
      </c>
    </row>
    <row r="14" spans="1:5" x14ac:dyDescent="0.25">
      <c r="A14" s="7" t="s">
        <v>28</v>
      </c>
      <c r="B14" s="7"/>
      <c r="C14" s="7"/>
      <c r="D14" s="7"/>
      <c r="E14" s="7">
        <f t="shared" si="0"/>
        <v>0</v>
      </c>
    </row>
    <row r="15" spans="1:5" x14ac:dyDescent="0.25">
      <c r="A15" s="7" t="s">
        <v>29</v>
      </c>
      <c r="B15" s="7"/>
      <c r="C15" s="7"/>
      <c r="D15" s="7"/>
      <c r="E15" s="7">
        <f t="shared" si="0"/>
        <v>0</v>
      </c>
    </row>
    <row r="16" spans="1:5" x14ac:dyDescent="0.25">
      <c r="A16" s="14" t="s">
        <v>30</v>
      </c>
      <c r="B16" s="65">
        <f>(B9+B10+B11+B12+B13+B14+B15)</f>
        <v>1002879.093</v>
      </c>
      <c r="C16" s="65">
        <f>(C9+C10+C11+C12+C13+C14+C15)</f>
        <v>896934.20299999998</v>
      </c>
      <c r="D16" s="65">
        <f>(D9+D10+D11+D12+D13+D14+D15)</f>
        <v>983723.34299999999</v>
      </c>
      <c r="E16" s="65">
        <f t="shared" si="0"/>
        <v>2883536.639</v>
      </c>
    </row>
    <row r="18" spans="1:5" x14ac:dyDescent="0.25">
      <c r="B18" t="s">
        <v>37</v>
      </c>
    </row>
    <row r="19" spans="1:5" x14ac:dyDescent="0.25">
      <c r="B19" t="s">
        <v>80</v>
      </c>
    </row>
    <row r="21" spans="1:5" x14ac:dyDescent="0.25">
      <c r="A21" s="13" t="s">
        <v>46</v>
      </c>
    </row>
    <row r="22" spans="1:5" ht="28.5" customHeight="1" x14ac:dyDescent="0.25">
      <c r="A22" s="39" t="s">
        <v>36</v>
      </c>
      <c r="B22" s="40"/>
      <c r="C22" s="40"/>
      <c r="D22" s="40"/>
      <c r="E22" s="40"/>
    </row>
    <row r="23" spans="1:5" ht="18" customHeight="1" x14ac:dyDescent="0.25">
      <c r="A23" s="39" t="s">
        <v>68</v>
      </c>
      <c r="B23" s="40"/>
      <c r="C23" s="40"/>
      <c r="D23" s="40"/>
      <c r="E23" s="40"/>
    </row>
  </sheetData>
  <mergeCells count="9">
    <mergeCell ref="A1:E1"/>
    <mergeCell ref="A22:E22"/>
    <mergeCell ref="A23:E23"/>
    <mergeCell ref="A6:A8"/>
    <mergeCell ref="E7:E8"/>
    <mergeCell ref="B6:E6"/>
    <mergeCell ref="A4:E4"/>
    <mergeCell ref="A2:E2"/>
    <mergeCell ref="B7:D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&amp;LSCHEDA A&amp;Cpag.: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tabSelected="1" zoomScale="70" zoomScaleNormal="70" workbookViewId="0">
      <selection activeCell="V13" sqref="V13"/>
    </sheetView>
  </sheetViews>
  <sheetFormatPr defaultRowHeight="15" x14ac:dyDescent="0.25"/>
  <cols>
    <col min="1" max="1" width="26.42578125" customWidth="1"/>
    <col min="2" max="2" width="13.42578125" customWidth="1"/>
    <col min="3" max="3" width="14.7109375" customWidth="1"/>
    <col min="4" max="5" width="12.7109375" customWidth="1"/>
    <col min="6" max="6" width="11.28515625" customWidth="1"/>
    <col min="7" max="7" width="42.5703125" customWidth="1"/>
    <col min="8" max="8" width="12" customWidth="1"/>
    <col min="9" max="9" width="10.140625" bestFit="1" customWidth="1"/>
    <col min="10" max="10" width="15.7109375" customWidth="1"/>
    <col min="11" max="11" width="17.85546875" bestFit="1" customWidth="1"/>
    <col min="12" max="12" width="15.85546875" bestFit="1" customWidth="1"/>
    <col min="13" max="13" width="15.42578125" bestFit="1" customWidth="1"/>
    <col min="14" max="14" width="15.28515625" customWidth="1"/>
    <col min="15" max="15" width="18.5703125" bestFit="1" customWidth="1"/>
    <col min="16" max="16" width="12.5703125" customWidth="1"/>
    <col min="17" max="17" width="21.7109375" customWidth="1"/>
    <col min="18" max="18" width="15.7109375" customWidth="1"/>
  </cols>
  <sheetData>
    <row r="1" spans="1:20" ht="53.2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20" ht="24" customHeight="1" x14ac:dyDescent="0.4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0" ht="18" customHeigh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0" ht="19.5" customHeight="1" x14ac:dyDescent="0.35">
      <c r="A4" s="57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6" spans="1:20" ht="78" customHeight="1" x14ac:dyDescent="0.25">
      <c r="A6" s="41" t="s">
        <v>40</v>
      </c>
      <c r="B6" s="41" t="s">
        <v>39</v>
      </c>
      <c r="C6" s="58" t="s">
        <v>15</v>
      </c>
      <c r="D6" s="58" t="s">
        <v>0</v>
      </c>
      <c r="E6" s="58" t="s">
        <v>16</v>
      </c>
      <c r="F6" s="58" t="s">
        <v>1</v>
      </c>
      <c r="G6" s="58" t="s">
        <v>2</v>
      </c>
      <c r="H6" s="58" t="s">
        <v>3</v>
      </c>
      <c r="I6" s="58" t="s">
        <v>17</v>
      </c>
      <c r="J6" s="58" t="s">
        <v>48</v>
      </c>
      <c r="K6" s="58" t="s">
        <v>6</v>
      </c>
      <c r="L6" s="58"/>
      <c r="M6" s="58"/>
      <c r="N6" s="60"/>
      <c r="O6" s="60"/>
      <c r="P6" s="61" t="s">
        <v>49</v>
      </c>
      <c r="Q6" s="62"/>
      <c r="R6" s="58" t="s">
        <v>11</v>
      </c>
    </row>
    <row r="7" spans="1:20" ht="41.25" customHeight="1" x14ac:dyDescent="0.25">
      <c r="A7" s="54"/>
      <c r="B7" s="54"/>
      <c r="C7" s="58"/>
      <c r="D7" s="58"/>
      <c r="E7" s="58"/>
      <c r="F7" s="58"/>
      <c r="G7" s="58"/>
      <c r="H7" s="58"/>
      <c r="I7" s="59"/>
      <c r="J7" s="58"/>
      <c r="K7" s="16" t="s">
        <v>4</v>
      </c>
      <c r="L7" s="16" t="s">
        <v>5</v>
      </c>
      <c r="M7" s="16" t="s">
        <v>56</v>
      </c>
      <c r="N7" s="16" t="s">
        <v>7</v>
      </c>
      <c r="O7" s="16" t="s">
        <v>8</v>
      </c>
      <c r="P7" s="16" t="s">
        <v>9</v>
      </c>
      <c r="Q7" s="16" t="s">
        <v>10</v>
      </c>
      <c r="R7" s="58"/>
    </row>
    <row r="8" spans="1:20" ht="60" customHeight="1" x14ac:dyDescent="0.25">
      <c r="A8" s="2" t="s">
        <v>69</v>
      </c>
      <c r="B8" s="12" t="s">
        <v>20</v>
      </c>
      <c r="C8" s="3">
        <v>2024</v>
      </c>
      <c r="D8" s="3">
        <v>2024</v>
      </c>
      <c r="E8" s="3" t="s">
        <v>19</v>
      </c>
      <c r="F8" s="4" t="s">
        <v>14</v>
      </c>
      <c r="G8" s="20" t="s">
        <v>64</v>
      </c>
      <c r="H8" s="22">
        <v>1</v>
      </c>
      <c r="I8" s="22">
        <v>36</v>
      </c>
      <c r="J8" s="22" t="s">
        <v>55</v>
      </c>
      <c r="K8" s="31">
        <v>59585.332999999999</v>
      </c>
      <c r="L8" s="31">
        <v>59585.332999999999</v>
      </c>
      <c r="M8" s="31">
        <v>59585.332999999999</v>
      </c>
      <c r="N8" s="23">
        <v>0</v>
      </c>
      <c r="O8" s="24">
        <f t="shared" ref="O8:O16" si="0">(K8+L8+M8+N8)</f>
        <v>178755.99900000001</v>
      </c>
      <c r="P8" s="29" t="s">
        <v>65</v>
      </c>
      <c r="Q8" s="30" t="s">
        <v>66</v>
      </c>
      <c r="R8" s="28"/>
    </row>
    <row r="9" spans="1:20" ht="60" customHeight="1" x14ac:dyDescent="0.25">
      <c r="A9" s="2" t="s">
        <v>60</v>
      </c>
      <c r="B9" s="12" t="s">
        <v>20</v>
      </c>
      <c r="C9" s="3">
        <v>2024</v>
      </c>
      <c r="D9" s="3">
        <v>2024</v>
      </c>
      <c r="E9" s="3" t="s">
        <v>19</v>
      </c>
      <c r="F9" s="4" t="s">
        <v>12</v>
      </c>
      <c r="G9" s="1" t="s">
        <v>54</v>
      </c>
      <c r="H9" s="21">
        <v>1</v>
      </c>
      <c r="I9" s="21">
        <v>24</v>
      </c>
      <c r="J9" s="21" t="s">
        <v>55</v>
      </c>
      <c r="K9" s="25">
        <v>193908</v>
      </c>
      <c r="L9" s="25">
        <v>193908</v>
      </c>
      <c r="M9" s="23">
        <v>0</v>
      </c>
      <c r="N9" s="23">
        <v>0</v>
      </c>
      <c r="O9" s="24">
        <f t="shared" si="0"/>
        <v>387816</v>
      </c>
      <c r="P9" s="29" t="s">
        <v>65</v>
      </c>
      <c r="Q9" s="30" t="s">
        <v>66</v>
      </c>
      <c r="R9" s="28"/>
    </row>
    <row r="10" spans="1:20" ht="60" customHeight="1" x14ac:dyDescent="0.25">
      <c r="A10" s="2" t="s">
        <v>61</v>
      </c>
      <c r="B10" s="12" t="s">
        <v>20</v>
      </c>
      <c r="C10" s="3">
        <v>2024</v>
      </c>
      <c r="D10" s="3">
        <v>2024</v>
      </c>
      <c r="E10" s="3" t="s">
        <v>19</v>
      </c>
      <c r="F10" s="4" t="s">
        <v>12</v>
      </c>
      <c r="G10" s="1" t="s">
        <v>57</v>
      </c>
      <c r="H10" s="3">
        <v>1</v>
      </c>
      <c r="I10" s="3">
        <v>42</v>
      </c>
      <c r="J10" s="21" t="s">
        <v>55</v>
      </c>
      <c r="K10" s="26">
        <v>277116</v>
      </c>
      <c r="L10" s="26">
        <v>277116</v>
      </c>
      <c r="M10" s="26">
        <v>277116</v>
      </c>
      <c r="N10" s="23">
        <v>138558</v>
      </c>
      <c r="O10" s="24">
        <f t="shared" si="0"/>
        <v>969906</v>
      </c>
      <c r="P10" s="29" t="s">
        <v>65</v>
      </c>
      <c r="Q10" s="30" t="s">
        <v>66</v>
      </c>
      <c r="R10" s="28"/>
    </row>
    <row r="11" spans="1:20" ht="63.75" customHeight="1" x14ac:dyDescent="0.25">
      <c r="A11" s="2" t="s">
        <v>62</v>
      </c>
      <c r="B11" s="12" t="s">
        <v>20</v>
      </c>
      <c r="C11" s="3">
        <v>2024</v>
      </c>
      <c r="D11" s="3">
        <v>2024</v>
      </c>
      <c r="E11" s="3" t="s">
        <v>19</v>
      </c>
      <c r="F11" s="4" t="s">
        <v>12</v>
      </c>
      <c r="G11" s="1" t="s">
        <v>58</v>
      </c>
      <c r="H11" s="3">
        <v>1</v>
      </c>
      <c r="I11" s="3">
        <v>30</v>
      </c>
      <c r="J11" s="21" t="s">
        <v>55</v>
      </c>
      <c r="K11" s="27">
        <v>150000</v>
      </c>
      <c r="L11" s="27">
        <v>150000</v>
      </c>
      <c r="M11" s="27">
        <v>150000</v>
      </c>
      <c r="N11" s="23">
        <v>0</v>
      </c>
      <c r="O11" s="24">
        <f t="shared" si="0"/>
        <v>450000</v>
      </c>
      <c r="P11" s="29" t="s">
        <v>65</v>
      </c>
      <c r="Q11" s="30" t="s">
        <v>66</v>
      </c>
      <c r="R11" s="28"/>
    </row>
    <row r="12" spans="1:20" ht="60" x14ac:dyDescent="0.25">
      <c r="A12" s="2" t="s">
        <v>63</v>
      </c>
      <c r="B12" s="12" t="s">
        <v>20</v>
      </c>
      <c r="C12" s="3">
        <v>2024</v>
      </c>
      <c r="D12" s="3">
        <v>2024</v>
      </c>
      <c r="E12" s="3" t="s">
        <v>19</v>
      </c>
      <c r="F12" s="4" t="s">
        <v>12</v>
      </c>
      <c r="G12" s="1" t="s">
        <v>59</v>
      </c>
      <c r="H12" s="3">
        <v>1</v>
      </c>
      <c r="I12" s="3">
        <v>36</v>
      </c>
      <c r="J12" s="3" t="s">
        <v>13</v>
      </c>
      <c r="K12" s="26">
        <v>100000</v>
      </c>
      <c r="L12" s="26">
        <v>40000</v>
      </c>
      <c r="M12" s="26">
        <v>40000</v>
      </c>
      <c r="N12" s="23">
        <v>0</v>
      </c>
      <c r="O12" s="24">
        <f t="shared" si="0"/>
        <v>180000</v>
      </c>
      <c r="P12" s="29" t="s">
        <v>65</v>
      </c>
      <c r="Q12" s="30" t="s">
        <v>66</v>
      </c>
      <c r="R12" s="28"/>
    </row>
    <row r="13" spans="1:20" ht="63.75" customHeight="1" x14ac:dyDescent="0.3">
      <c r="A13" s="2" t="s">
        <v>76</v>
      </c>
      <c r="B13" s="12" t="s">
        <v>20</v>
      </c>
      <c r="C13" s="3">
        <v>2024</v>
      </c>
      <c r="D13" s="3">
        <v>2024</v>
      </c>
      <c r="E13" s="3" t="s">
        <v>19</v>
      </c>
      <c r="F13" s="4" t="s">
        <v>12</v>
      </c>
      <c r="G13" s="1" t="s">
        <v>79</v>
      </c>
      <c r="H13" s="3">
        <v>1</v>
      </c>
      <c r="I13" s="3">
        <v>36</v>
      </c>
      <c r="J13" s="3" t="s">
        <v>55</v>
      </c>
      <c r="K13" s="26">
        <v>54275</v>
      </c>
      <c r="L13" s="26">
        <v>57950</v>
      </c>
      <c r="M13" s="26">
        <v>57950</v>
      </c>
      <c r="N13" s="26">
        <v>3675</v>
      </c>
      <c r="O13" s="24">
        <f t="shared" si="0"/>
        <v>173850</v>
      </c>
      <c r="P13" s="29" t="s">
        <v>65</v>
      </c>
      <c r="Q13" s="30" t="s">
        <v>66</v>
      </c>
      <c r="R13" s="7"/>
      <c r="T13" s="36"/>
    </row>
    <row r="14" spans="1:20" ht="63.75" customHeight="1" x14ac:dyDescent="0.25">
      <c r="A14" s="2" t="s">
        <v>71</v>
      </c>
      <c r="B14" s="12" t="s">
        <v>20</v>
      </c>
      <c r="C14" s="3">
        <v>2024</v>
      </c>
      <c r="D14" s="3">
        <v>2024</v>
      </c>
      <c r="E14" s="3" t="s">
        <v>19</v>
      </c>
      <c r="F14" s="4" t="s">
        <v>14</v>
      </c>
      <c r="G14" s="1" t="s">
        <v>72</v>
      </c>
      <c r="H14" s="3">
        <v>1</v>
      </c>
      <c r="I14" s="3">
        <v>4</v>
      </c>
      <c r="J14" s="3" t="s">
        <v>13</v>
      </c>
      <c r="K14" s="26">
        <v>167994.76</v>
      </c>
      <c r="L14" s="26">
        <v>0</v>
      </c>
      <c r="M14" s="26">
        <v>0</v>
      </c>
      <c r="N14" s="26">
        <v>0</v>
      </c>
      <c r="O14" s="24">
        <f t="shared" si="0"/>
        <v>167994.76</v>
      </c>
      <c r="P14" s="29" t="s">
        <v>65</v>
      </c>
      <c r="Q14" s="30" t="s">
        <v>66</v>
      </c>
      <c r="R14" s="7"/>
    </row>
    <row r="15" spans="1:20" s="75" customFormat="1" ht="63.75" customHeight="1" x14ac:dyDescent="0.25">
      <c r="A15" s="37" t="s">
        <v>73</v>
      </c>
      <c r="B15" s="66" t="s">
        <v>20</v>
      </c>
      <c r="C15" s="67">
        <v>2024</v>
      </c>
      <c r="D15" s="67">
        <v>2025</v>
      </c>
      <c r="E15" s="67" t="s">
        <v>19</v>
      </c>
      <c r="F15" s="68" t="s">
        <v>14</v>
      </c>
      <c r="G15" s="69" t="s">
        <v>75</v>
      </c>
      <c r="H15" s="67">
        <v>2</v>
      </c>
      <c r="I15" s="67">
        <v>4</v>
      </c>
      <c r="J15" s="67" t="s">
        <v>13</v>
      </c>
      <c r="K15" s="70">
        <v>0</v>
      </c>
      <c r="L15" s="70">
        <v>118374.87</v>
      </c>
      <c r="M15" s="70">
        <v>0</v>
      </c>
      <c r="N15" s="70">
        <v>0</v>
      </c>
      <c r="O15" s="71">
        <f t="shared" si="0"/>
        <v>118374.87</v>
      </c>
      <c r="P15" s="72" t="s">
        <v>65</v>
      </c>
      <c r="Q15" s="73" t="s">
        <v>66</v>
      </c>
      <c r="R15" s="74"/>
    </row>
    <row r="16" spans="1:20" ht="63.75" customHeight="1" x14ac:dyDescent="0.25">
      <c r="A16" s="37" t="s">
        <v>78</v>
      </c>
      <c r="B16" s="12" t="s">
        <v>20</v>
      </c>
      <c r="C16" s="3">
        <v>2024</v>
      </c>
      <c r="D16" s="3">
        <v>2026</v>
      </c>
      <c r="E16" s="3" t="s">
        <v>19</v>
      </c>
      <c r="F16" s="4" t="s">
        <v>14</v>
      </c>
      <c r="G16" s="1" t="s">
        <v>74</v>
      </c>
      <c r="H16" s="3">
        <v>2</v>
      </c>
      <c r="I16" s="3">
        <v>12</v>
      </c>
      <c r="J16" s="3" t="s">
        <v>13</v>
      </c>
      <c r="K16" s="26">
        <v>0</v>
      </c>
      <c r="L16" s="26">
        <v>0</v>
      </c>
      <c r="M16" s="26">
        <f>364367.99+34704.02</f>
        <v>399072.01</v>
      </c>
      <c r="N16" s="26">
        <v>0</v>
      </c>
      <c r="O16" s="24">
        <f t="shared" si="0"/>
        <v>399072.01</v>
      </c>
      <c r="P16" s="29" t="s">
        <v>65</v>
      </c>
      <c r="Q16" s="30" t="s">
        <v>66</v>
      </c>
      <c r="R16" s="7"/>
    </row>
    <row r="17" spans="1:16" ht="32.25" customHeight="1" thickBot="1" x14ac:dyDescent="0.3">
      <c r="A17" s="8"/>
      <c r="B17" s="8"/>
      <c r="C17" s="8"/>
      <c r="D17" s="9"/>
      <c r="E17" s="9"/>
      <c r="F17" s="10"/>
      <c r="G17" s="11"/>
      <c r="H17" s="9"/>
      <c r="I17" s="8"/>
      <c r="J17" s="9"/>
      <c r="K17" s="34">
        <f>SUM(K8:K16)</f>
        <v>1002879.093</v>
      </c>
      <c r="L17" s="34">
        <f>SUM(L8:L16)</f>
        <v>896934.20299999998</v>
      </c>
      <c r="M17" s="34">
        <f>SUM(M8:M16)</f>
        <v>983723.34299999999</v>
      </c>
      <c r="N17" s="34">
        <f t="shared" ref="N17:O17" si="1">SUM(N8:N16)</f>
        <v>142233</v>
      </c>
      <c r="O17" s="34">
        <f t="shared" si="1"/>
        <v>3025769.6389999995</v>
      </c>
    </row>
    <row r="18" spans="1:16" ht="30" customHeight="1" thickTop="1" x14ac:dyDescent="0.25"/>
    <row r="19" spans="1:16" x14ac:dyDescent="0.25">
      <c r="A19" s="35" t="s">
        <v>77</v>
      </c>
    </row>
    <row r="21" spans="1:16" x14ac:dyDescent="0.25">
      <c r="A21" s="13" t="s">
        <v>46</v>
      </c>
    </row>
    <row r="22" spans="1:16" x14ac:dyDescent="0.25">
      <c r="A22" s="5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6" x14ac:dyDescent="0.25">
      <c r="A23" s="5" t="s">
        <v>47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6" x14ac:dyDescent="0.25">
      <c r="A24" s="5" t="s">
        <v>50</v>
      </c>
      <c r="B24" s="5"/>
      <c r="C24" s="5"/>
      <c r="D24" s="5"/>
      <c r="E24" s="5"/>
      <c r="F24" s="5"/>
      <c r="G24" s="5"/>
      <c r="H24" s="5"/>
      <c r="I24" s="5"/>
      <c r="J24" s="5"/>
      <c r="K24" s="5"/>
      <c r="O24" s="32"/>
    </row>
    <row r="25" spans="1:16" x14ac:dyDescent="0.25">
      <c r="O25" s="33"/>
    </row>
    <row r="27" spans="1:16" x14ac:dyDescent="0.25">
      <c r="I27" s="32"/>
      <c r="P27" s="33"/>
    </row>
  </sheetData>
  <mergeCells count="16">
    <mergeCell ref="A1:R1"/>
    <mergeCell ref="A6:A7"/>
    <mergeCell ref="B6:B7"/>
    <mergeCell ref="A2:R2"/>
    <mergeCell ref="A4:R4"/>
    <mergeCell ref="I6:I7"/>
    <mergeCell ref="K6:O6"/>
    <mergeCell ref="P6:Q6"/>
    <mergeCell ref="R6:R7"/>
    <mergeCell ref="C6:C7"/>
    <mergeCell ref="E6:E7"/>
    <mergeCell ref="D6:D7"/>
    <mergeCell ref="F6:F7"/>
    <mergeCell ref="G6:G7"/>
    <mergeCell ref="H6:H7"/>
    <mergeCell ref="J6:J7"/>
  </mergeCells>
  <pageMargins left="0.31496062992125984" right="0.31496062992125984" top="0.74803149606299213" bottom="0.74803149606299213" header="0.31496062992125984" footer="0.31496062992125984"/>
  <pageSetup paperSize="8" scale="62" orientation="landscape" r:id="rId1"/>
  <headerFooter>
    <oddFooter>&amp;LSCHEDA B&amp;Cpag.: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8FDB9-08E3-4B51-B9C0-74D849FD00DF}">
  <dimension ref="A1:E14"/>
  <sheetViews>
    <sheetView workbookViewId="0">
      <selection activeCell="D17" sqref="D17"/>
    </sheetView>
  </sheetViews>
  <sheetFormatPr defaultRowHeight="15" x14ac:dyDescent="0.25"/>
  <cols>
    <col min="1" max="1" width="30" customWidth="1"/>
    <col min="2" max="2" width="27.140625" customWidth="1"/>
    <col min="3" max="3" width="23.85546875" customWidth="1"/>
    <col min="4" max="4" width="18.28515625" customWidth="1"/>
    <col min="5" max="5" width="35" customWidth="1"/>
  </cols>
  <sheetData>
    <row r="1" spans="1:5" ht="51.75" customHeight="1" x14ac:dyDescent="0.25">
      <c r="A1" s="38"/>
      <c r="B1" s="38"/>
      <c r="C1" s="38"/>
      <c r="D1" s="38"/>
      <c r="E1" s="38"/>
    </row>
    <row r="2" spans="1:5" ht="39" customHeight="1" x14ac:dyDescent="0.3">
      <c r="A2" s="50" t="s">
        <v>52</v>
      </c>
      <c r="B2" s="50"/>
      <c r="C2" s="50"/>
      <c r="D2" s="50"/>
      <c r="E2" s="50"/>
    </row>
    <row r="4" spans="1:5" ht="33" customHeight="1" x14ac:dyDescent="0.25">
      <c r="A4" s="64" t="s">
        <v>67</v>
      </c>
      <c r="B4" s="64"/>
      <c r="C4" s="64"/>
      <c r="D4" s="64"/>
      <c r="E4" s="64"/>
    </row>
    <row r="6" spans="1:5" ht="45" x14ac:dyDescent="0.25">
      <c r="A6" s="17" t="s">
        <v>41</v>
      </c>
      <c r="B6" s="19" t="s">
        <v>2</v>
      </c>
      <c r="C6" s="19" t="s">
        <v>42</v>
      </c>
      <c r="D6" s="19" t="s">
        <v>43</v>
      </c>
      <c r="E6" s="19" t="s">
        <v>44</v>
      </c>
    </row>
    <row r="7" spans="1:5" ht="35.25" customHeight="1" x14ac:dyDescent="0.25">
      <c r="A7" s="7"/>
      <c r="B7" s="7"/>
      <c r="C7" s="7"/>
      <c r="D7" s="7"/>
      <c r="E7" s="7"/>
    </row>
    <row r="8" spans="1:5" ht="30" customHeight="1" x14ac:dyDescent="0.25">
      <c r="A8" s="14"/>
      <c r="B8" s="14"/>
      <c r="C8" s="14"/>
      <c r="D8" s="14"/>
      <c r="E8" s="14"/>
    </row>
    <row r="12" spans="1:5" x14ac:dyDescent="0.25">
      <c r="A12" s="13" t="s">
        <v>46</v>
      </c>
    </row>
    <row r="13" spans="1:5" x14ac:dyDescent="0.25">
      <c r="A13" s="39" t="s">
        <v>45</v>
      </c>
      <c r="B13" s="39"/>
      <c r="C13" s="39"/>
      <c r="D13" s="39"/>
      <c r="E13" s="39"/>
    </row>
    <row r="14" spans="1:5" x14ac:dyDescent="0.25">
      <c r="A14" s="63"/>
      <c r="B14" s="63"/>
      <c r="C14" s="63"/>
      <c r="D14" s="63"/>
      <c r="E14" s="63"/>
    </row>
  </sheetData>
  <mergeCells count="5">
    <mergeCell ref="A13:E13"/>
    <mergeCell ref="A14:E14"/>
    <mergeCell ref="A1:E1"/>
    <mergeCell ref="A2:E2"/>
    <mergeCell ref="A4:E4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&amp;LSCHEDA C&amp;Cpag.: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 A</vt:lpstr>
      <vt:lpstr>Scheda B</vt:lpstr>
      <vt:lpstr>Scheda C</vt:lpstr>
      <vt:lpstr>'Scheda A'!Titoli_stampa</vt:lpstr>
      <vt:lpstr>'Scheda B'!Titoli_stampa</vt:lpstr>
      <vt:lpstr>'Scheda 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Brunella Noceti</dc:creator>
  <cp:lastModifiedBy>Maria Anna Montuori</cp:lastModifiedBy>
  <cp:lastPrinted>2024-05-21T13:41:04Z</cp:lastPrinted>
  <dcterms:created xsi:type="dcterms:W3CDTF">2015-06-05T18:19:34Z</dcterms:created>
  <dcterms:modified xsi:type="dcterms:W3CDTF">2024-05-22T07:51:00Z</dcterms:modified>
</cp:coreProperties>
</file>